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 refMode="R1C1"/>
</workbook>
</file>

<file path=xl/sharedStrings.xml><?xml version="1.0" encoding="utf-8"?>
<sst xmlns="http://schemas.openxmlformats.org/spreadsheetml/2006/main" count="551" uniqueCount="290">
  <si>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</si>
  <si>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</si>
  <si>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</si>
  <si>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</si>
  <si>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</si>
  <si>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</si>
  <si>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</si>
  <si>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</si>
  <si>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</si>
  <si>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</si>
  <si>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</si>
  <si>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</si>
  <si>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</si>
  <si>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</si>
  <si>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</si>
  <si>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</si>
  <si>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</si>
  <si>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</si>
  <si>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</si>
  <si>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</si>
  <si>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</si>
  <si>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</si>
  <si>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</si>
  <si>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</si>
  <si>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</si>
  <si>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</si>
  <si>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</si>
  <si>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</si>
  <si>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</si>
  <si>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</si>
  <si>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</si>
  <si>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</si>
  <si>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</si>
  <si>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</si>
  <si>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</si>
  <si>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</si>
  <si>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</si>
  <si>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</si>
  <si>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</si>
  <si>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</si>
  <si>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</si>
  <si>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</si>
  <si>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</si>
  <si>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</si>
  <si>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</si>
  <si>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</si>
  <si>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</si>
  <si>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</si>
  <si>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</si>
  <si>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</si>
  <si>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</si>
  <si>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</si>
  <si>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</si>
  <si>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</si>
  <si>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</si>
  <si>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</si>
  <si>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</si>
  <si>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</si>
  <si>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</si>
  <si>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</si>
  <si>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</si>
  <si>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</si>
  <si>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</si>
  <si>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</si>
  <si>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</si>
  <si>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</si>
  <si>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</si>
  <si>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</si>
  <si>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</si>
  <si>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</si>
  <si>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</si>
  <si>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</si>
  <si>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</si>
  <si>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</si>
  <si>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</si>
  <si>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</si>
  <si>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</si>
  <si>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</si>
  <si>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</si>
  <si>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</si>
  <si>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</si>
  <si>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</si>
  <si>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</si>
  <si>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</si>
  <si>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</si>
  <si>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</si>
  <si>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</si>
  <si>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</si>
  <si>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</si>
  <si>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</si>
  <si>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</si>
  <si>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</si>
  <si>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</si>
  <si>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</si>
  <si>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</si>
  <si>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</si>
  <si>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</si>
  <si>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</si>
  <si>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</si>
  <si>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</si>
  <si>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</si>
  <si>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</si>
  <si>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</si>
  <si>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</si>
  <si>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</si>
  <si>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</si>
  <si>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</si>
  <si>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</si>
  <si>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</si>
  <si>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</si>
  <si>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</si>
  <si>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</si>
  <si>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</si>
  <si>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</si>
  <si>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</si>
  <si>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</si>
  <si>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</si>
  <si>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</si>
  <si>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</si>
  <si>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</si>
  <si>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</si>
  <si>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</si>
  <si>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</si>
  <si>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</si>
  <si>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</si>
  <si>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</si>
  <si>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</si>
  <si>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</si>
  <si>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</si>
  <si>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</si>
  <si>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</si>
  <si>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</si>
  <si>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</si>
  <si>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</si>
  <si>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</si>
  <si>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</si>
  <si>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</si>
  <si>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</si>
  <si>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</si>
  <si>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</si>
  <si>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</si>
  <si>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</si>
  <si>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</si>
  <si>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</si>
  <si>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</si>
  <si>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</si>
  <si>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</si>
  <si>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</si>
  <si>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</si>
  <si>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</si>
  <si>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</si>
  <si>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</si>
  <si>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</si>
  <si>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</si>
  <si>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</si>
  <si>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</si>
  <si>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</si>
  <si>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</si>
  <si>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</si>
  <si>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</si>
  <si>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</si>
  <si>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</si>
  <si>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</si>
  <si>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</si>
  <si>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</si>
  <si>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</si>
  <si>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</si>
  <si>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</si>
  <si>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</si>
  <si>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</si>
  <si>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</si>
  <si>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</si>
  <si>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</si>
  <si>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</si>
  <si>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</si>
  <si>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</si>
  <si>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</si>
  <si>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</si>
  <si>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</si>
  <si>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</si>
  <si>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</si>
  <si>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</si>
  <si>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</si>
  <si>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</si>
  <si>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</si>
  <si>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</si>
  <si>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</si>
  <si>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</si>
  <si>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</si>
  <si>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</si>
  <si>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</si>
  <si>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</si>
  <si>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</si>
  <si>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</si>
  <si>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</si>
  <si>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</si>
  <si>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</si>
  <si>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</si>
  <si>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</si>
  <si>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</si>
  <si>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</si>
  <si>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</si>
  <si>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</si>
  <si>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</si>
  <si>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</si>
  <si>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</si>
  <si>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</si>
  <si>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</si>
  <si>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</si>
  <si>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</si>
  <si>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</si>
  <si>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</si>
  <si>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</si>
  <si>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</si>
  <si>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</si>
  <si>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</si>
  <si>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</si>
  <si>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</si>
  <si>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</si>
  <si>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</si>
  <si>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</si>
  <si>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</si>
  <si>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</si>
  <si>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</si>
  <si>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</si>
  <si>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</si>
  <si>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</si>
  <si>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</si>
  <si>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</si>
  <si>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</si>
  <si>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</si>
  <si>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</si>
  <si>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</si>
  <si>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</si>
  <si>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</si>
  <si>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</si>
  <si>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</si>
  <si>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</si>
  <si>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</si>
  <si>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</si>
  <si>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</si>
  <si>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</si>
  <si>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</si>
  <si>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</si>
  <si>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</si>
  <si>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</si>
  <si>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</si>
  <si>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</si>
  <si>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</si>
  <si>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</si>
  <si>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</si>
  <si>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</si>
  <si>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</si>
  <si>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</si>
  <si>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</si>
  <si>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</si>
  <si>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93</t>
  </si>
  <si>
    <t>15</t>
  </si>
  <si>
    <t>95</t>
  </si>
  <si>
    <t>89</t>
  </si>
  <si>
    <t>135</t>
  </si>
  <si>
    <t>111</t>
  </si>
  <si>
    <t>85</t>
  </si>
  <si>
    <t>230</t>
  </si>
  <si>
    <t>180</t>
  </si>
  <si>
    <t>96</t>
  </si>
  <si>
    <t>153</t>
  </si>
  <si>
    <t>361</t>
  </si>
  <si>
    <t>84</t>
  </si>
  <si>
    <t>141,4</t>
  </si>
  <si>
    <t>520</t>
  </si>
  <si>
    <t>328</t>
  </si>
  <si>
    <t>98</t>
  </si>
  <si>
    <t>234</t>
  </si>
  <si>
    <t>154</t>
  </si>
  <si>
    <t>400</t>
  </si>
  <si>
    <t>360</t>
  </si>
  <si>
    <t>30</t>
  </si>
  <si>
    <t>21</t>
  </si>
  <si>
    <t>23</t>
  </si>
  <si>
    <t>36</t>
  </si>
  <si>
    <t>12</t>
  </si>
  <si>
    <t>58,7</t>
  </si>
  <si>
    <t>4656,4</t>
  </si>
  <si>
    <t>40</t>
  </si>
  <si>
    <t>683,7</t>
  </si>
  <si>
    <t>27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</si>
  <si>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июнь 2015г</t>
  </si>
  <si>
    <t>РП-4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</si>
  <si>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июль 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</si>
</sst>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PageLayoutView="0" workbookViewId="0" topLeftCell="A1">
      <selection activeCell="E174" sqref="E174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289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50.25" customHeight="1">
      <c r="A5" s="46"/>
      <c r="B5" s="46"/>
      <c r="C5" s="47"/>
      <c r="D5" s="46"/>
      <c r="E5" s="46"/>
      <c r="F5" s="46"/>
      <c r="G5" s="47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135</v>
      </c>
      <c r="F6" s="19">
        <v>27</v>
      </c>
      <c r="G6" s="19">
        <f>D6-E6-F6</f>
        <v>194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144</v>
      </c>
      <c r="F7" s="19">
        <v>14</v>
      </c>
      <c r="G7" s="19">
        <f aca="true" t="shared" si="0" ref="G7:G70">D7-E7-F7</f>
        <v>198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82</v>
      </c>
      <c r="F8" s="19">
        <v>0</v>
      </c>
      <c r="G8" s="19">
        <f t="shared" si="0"/>
        <v>202.8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155</v>
      </c>
      <c r="F11" s="19">
        <v>7</v>
      </c>
      <c r="G11" s="19">
        <f t="shared" si="0"/>
        <v>60.5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224</v>
      </c>
      <c r="F13" s="19">
        <v>15</v>
      </c>
      <c r="G13" s="19">
        <f t="shared" si="0"/>
        <v>117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206</v>
      </c>
      <c r="F14" s="19">
        <v>15</v>
      </c>
      <c r="G14" s="19">
        <f t="shared" si="0"/>
        <v>135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92</v>
      </c>
      <c r="F16" s="19"/>
      <c r="G16" s="19">
        <f t="shared" si="0"/>
        <v>192.8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>
        <v>0.01</v>
      </c>
      <c r="G17" s="19">
        <f t="shared" si="0"/>
        <v>80.18999999999998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>
        <v>7</v>
      </c>
      <c r="G22" s="19">
        <f t="shared" si="0"/>
        <v>507.70000000000005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>
        <v>208</v>
      </c>
      <c r="G34" s="19">
        <f t="shared" si="0"/>
        <v>714.4000000000001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>
        <v>15</v>
      </c>
      <c r="G37" s="19">
        <f t="shared" si="0"/>
        <v>394.70000000000005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560.7</v>
      </c>
      <c r="E39" s="19">
        <v>305</v>
      </c>
      <c r="F39" s="19">
        <v>120</v>
      </c>
      <c r="G39" s="19">
        <f t="shared" si="0"/>
        <v>135.70000000000005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373</v>
      </c>
      <c r="F41" s="19">
        <v>15</v>
      </c>
      <c r="G41" s="19">
        <f t="shared" si="0"/>
        <v>110.39999999999998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>
        <v>120</v>
      </c>
      <c r="G45" s="19">
        <f t="shared" si="0"/>
        <v>132.4000000000001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>
        <v>8</v>
      </c>
      <c r="G46" s="19">
        <f t="shared" si="0"/>
        <v>751.4000000000001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593.03</v>
      </c>
      <c r="F50" s="19"/>
      <c r="G50" s="19">
        <f t="shared" si="0"/>
        <v>118.97000000000003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>
        <v>15</v>
      </c>
      <c r="G51" s="19">
        <f t="shared" si="0"/>
        <v>265.70000000000005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>
        <v>50</v>
      </c>
      <c r="G56" s="19">
        <f t="shared" si="0"/>
        <v>225.70000000000005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185</v>
      </c>
      <c r="F58" s="19">
        <v>40</v>
      </c>
      <c r="G58" s="19">
        <f t="shared" si="0"/>
        <v>59.80000000000001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592.59</v>
      </c>
      <c r="F62" s="19"/>
      <c r="G62" s="19">
        <f t="shared" si="0"/>
        <v>119.40999999999997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398</v>
      </c>
      <c r="F77" s="19"/>
      <c r="G77" s="19">
        <f t="shared" si="1"/>
        <v>171.60000000000002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>
        <v>39</v>
      </c>
      <c r="G87" s="19">
        <f t="shared" si="1"/>
        <v>244.60000000000002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811.08</v>
      </c>
      <c r="F89" s="17">
        <v>0</v>
      </c>
      <c r="G89" s="19">
        <f t="shared" si="1"/>
        <v>185.7199999999999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955.84</v>
      </c>
      <c r="F90" s="17">
        <v>0</v>
      </c>
      <c r="G90" s="19">
        <f t="shared" si="1"/>
        <v>379.15999999999997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>
        <v>55</v>
      </c>
      <c r="G91" s="19">
        <f t="shared" si="1"/>
        <v>462.4000000000001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>
        <v>7</v>
      </c>
      <c r="G102" s="19">
        <f t="shared" si="1"/>
        <v>210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177</v>
      </c>
      <c r="F110" s="17">
        <v>30</v>
      </c>
      <c r="G110" s="19">
        <f t="shared" si="1"/>
        <v>505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>
        <v>114.5</v>
      </c>
      <c r="G117" s="19">
        <f t="shared" si="1"/>
        <v>295.5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365</v>
      </c>
      <c r="F125" s="17"/>
      <c r="G125" s="19">
        <f t="shared" si="1"/>
        <v>347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>
        <v>28.5</v>
      </c>
      <c r="G127" s="19">
        <f t="shared" si="1"/>
        <v>206.89999999999998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>
        <v>43.5</v>
      </c>
      <c r="G132" s="19">
        <f t="shared" si="1"/>
        <v>45.30000000000001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471</v>
      </c>
      <c r="F138" s="17">
        <v>39</v>
      </c>
      <c r="G138" s="19">
        <f t="shared" si="2"/>
        <v>611.4000000000001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185</v>
      </c>
      <c r="F141" s="17">
        <v>36</v>
      </c>
      <c r="G141" s="19">
        <f t="shared" si="2"/>
        <v>135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1121.4</v>
      </c>
      <c r="E144" s="17">
        <v>280</v>
      </c>
      <c r="F144" s="17">
        <v>75</v>
      </c>
      <c r="G144" s="19">
        <f t="shared" si="2"/>
        <v>766.4000000000001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130</v>
      </c>
      <c r="F149" s="17">
        <v>7</v>
      </c>
      <c r="G149" s="19">
        <f t="shared" si="2"/>
        <v>147.8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128</v>
      </c>
      <c r="F150" s="17">
        <v>15</v>
      </c>
      <c r="G150" s="19">
        <f t="shared" si="2"/>
        <v>239.7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170</v>
      </c>
      <c r="F155" s="17">
        <v>0</v>
      </c>
      <c r="G155" s="19">
        <f t="shared" si="2"/>
        <v>186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>
        <v>60</v>
      </c>
      <c r="G167" s="19">
        <f t="shared" si="2"/>
        <v>1187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>
        <v>5</v>
      </c>
      <c r="G168" s="19">
        <f t="shared" si="2"/>
        <v>286.4000000000001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748</v>
      </c>
      <c r="F173" s="17">
        <v>100</v>
      </c>
      <c r="G173" s="19">
        <f t="shared" si="2"/>
        <v>273.4000000000001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>
        <v>621.17</v>
      </c>
      <c r="G177" s="19">
        <f t="shared" si="2"/>
        <v>265.23000000000013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882</v>
      </c>
      <c r="F183" s="17"/>
      <c r="G183" s="19">
        <f t="shared" si="2"/>
        <v>239.4000000000001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>
        <v>8</v>
      </c>
      <c r="G185" s="19">
        <f t="shared" si="2"/>
        <v>393.4000000000001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856</v>
      </c>
      <c r="F188" s="17">
        <f>100+161.12</f>
        <v>261.12</v>
      </c>
      <c r="G188" s="19">
        <f t="shared" si="2"/>
        <v>4.280000000000086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3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678.95</v>
      </c>
      <c r="F207" s="17"/>
      <c r="G207" s="19">
        <f t="shared" si="3"/>
        <v>442.45000000000005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/>
      <c r="G211" s="19">
        <f t="shared" si="3"/>
        <v>794.7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>
        <v>20</v>
      </c>
      <c r="G215" s="19">
        <f t="shared" si="3"/>
        <v>729.4000000000001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305</v>
      </c>
      <c r="F217" s="17"/>
      <c r="G217" s="19">
        <f t="shared" si="3"/>
        <v>816.4000000000001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265</v>
      </c>
      <c r="F218" s="17">
        <v>360</v>
      </c>
      <c r="G218" s="19">
        <f t="shared" si="3"/>
        <v>496.4000000000001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>
        <v>50</v>
      </c>
      <c r="G219" s="19">
        <f t="shared" si="3"/>
        <v>116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>
        <v>15</v>
      </c>
      <c r="G220" s="19">
        <f t="shared" si="3"/>
        <v>17.5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220</v>
      </c>
      <c r="F221" s="22">
        <v>15</v>
      </c>
      <c r="G221" s="19">
        <f t="shared" si="3"/>
        <v>49.80000000000001</v>
      </c>
    </row>
    <row r="222" spans="1:7" s="16" customFormat="1" ht="12.75">
      <c r="A222" s="1">
        <v>217</v>
      </c>
      <c r="B222" s="11" t="s">
        <v>288</v>
      </c>
      <c r="C222" s="32" t="s">
        <v>249</v>
      </c>
      <c r="D222" s="31">
        <v>1121.4</v>
      </c>
      <c r="E222" s="22">
        <v>800</v>
      </c>
      <c r="F222" s="22">
        <v>0</v>
      </c>
      <c r="G222" s="19">
        <f t="shared" si="3"/>
        <v>321.4000000000001</v>
      </c>
    </row>
    <row r="223" spans="1:7" s="16" customFormat="1" ht="12.75">
      <c r="A223" s="1">
        <v>218</v>
      </c>
      <c r="B223" s="11" t="s">
        <v>245</v>
      </c>
      <c r="C223" s="26" t="s">
        <v>250</v>
      </c>
      <c r="D223" s="22">
        <v>28480</v>
      </c>
      <c r="E223" s="22">
        <v>14000</v>
      </c>
      <c r="F223" s="22">
        <v>2330</v>
      </c>
      <c r="G223" s="19">
        <f t="shared" si="3"/>
        <v>12150</v>
      </c>
    </row>
    <row r="224" spans="1:7" ht="12.75">
      <c r="A224" s="33" t="s">
        <v>233</v>
      </c>
      <c r="B224" s="34"/>
      <c r="C224" s="35"/>
      <c r="D224" s="22">
        <f>SUM(D6:D223)</f>
        <v>192239.99999999962</v>
      </c>
      <c r="E224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223</f>
        <v>93257.88999999998</v>
      </c>
      <c r="F224" s="28">
        <f>F6+F7+F8+F11+F13+F14+F34+F39+F45+F46+F51+F58+F87+F90+F91+F102+F110+F117+F127+F132+F138+F141+F149+F150+F167+F168+F173+F177+F188+F215+F218+F219+F220+F221+F223</f>
        <v>4840.79</v>
      </c>
      <c r="G224" s="19">
        <f>D224-(E224+F224)*0.85</f>
        <v>108856.12199999964</v>
      </c>
    </row>
  </sheetData>
  <sheetProtection/>
  <mergeCells count="9">
    <mergeCell ref="A224:C22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287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48.75" customHeight="1">
      <c r="A5" s="46"/>
      <c r="B5" s="46"/>
      <c r="C5" s="47"/>
      <c r="D5" s="46"/>
      <c r="E5" s="46"/>
      <c r="F5" s="46"/>
      <c r="G5" s="47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178</v>
      </c>
      <c r="F6" s="30" t="s">
        <v>284</v>
      </c>
      <c r="G6" s="19">
        <f>D6-E6-F6</f>
        <v>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257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258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259</v>
      </c>
      <c r="F9" s="30" t="s">
        <v>257</v>
      </c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 t="s">
        <v>260</v>
      </c>
      <c r="F10" s="30" t="s">
        <v>277</v>
      </c>
      <c r="G10" s="19">
        <f t="shared" si="0"/>
        <v>191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 t="s">
        <v>261</v>
      </c>
      <c r="F11" s="30" t="s">
        <v>257</v>
      </c>
      <c r="G11" s="19">
        <f t="shared" si="0"/>
        <v>230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87.4</v>
      </c>
      <c r="F12" s="30" t="s">
        <v>240</v>
      </c>
      <c r="G12" s="19">
        <f t="shared" si="0"/>
        <v>55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 t="s">
        <v>240</v>
      </c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264</v>
      </c>
      <c r="F14" s="30" t="s">
        <v>277</v>
      </c>
      <c r="G14" s="19">
        <f t="shared" si="0"/>
        <v>146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265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266</v>
      </c>
      <c r="F16" s="30" t="s">
        <v>278</v>
      </c>
      <c r="G16" s="19">
        <f t="shared" si="0"/>
        <v>190.89999999999998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267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268</v>
      </c>
      <c r="F18" s="30" t="s">
        <v>240</v>
      </c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 t="s">
        <v>240</v>
      </c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269</v>
      </c>
      <c r="F20" s="30" t="s">
        <v>240</v>
      </c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270</v>
      </c>
      <c r="F21" s="30" t="s">
        <v>257</v>
      </c>
      <c r="G21" s="19">
        <f t="shared" si="0"/>
        <v>177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 t="s">
        <v>271</v>
      </c>
      <c r="F22" s="30" t="s">
        <v>279</v>
      </c>
      <c r="G22" s="19">
        <f t="shared" si="0"/>
        <v>361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>
        <v>110</v>
      </c>
      <c r="F23" s="30" t="s">
        <v>277</v>
      </c>
      <c r="G23" s="19">
        <f t="shared" si="0"/>
        <v>82.5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 t="s">
        <v>262</v>
      </c>
      <c r="F24" s="30" t="s">
        <v>257</v>
      </c>
      <c r="G24" s="19">
        <f t="shared" si="0"/>
        <v>42.400000000000006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272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273</v>
      </c>
      <c r="F26" s="30" t="s">
        <v>280</v>
      </c>
      <c r="G26" s="19">
        <f t="shared" si="0"/>
        <v>175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142.4</v>
      </c>
      <c r="E27" s="17" t="s">
        <v>256</v>
      </c>
      <c r="F27" s="30" t="s">
        <v>281</v>
      </c>
      <c r="G27" s="19">
        <f t="shared" si="0"/>
        <v>37.400000000000006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>
        <v>136</v>
      </c>
      <c r="F28" s="30"/>
      <c r="G28" s="19">
        <f t="shared" si="0"/>
        <v>86.5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274</v>
      </c>
      <c r="F29" s="30" t="s">
        <v>286</v>
      </c>
      <c r="G29" s="19">
        <f t="shared" si="0"/>
        <v>41.5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275</v>
      </c>
      <c r="F30" s="30" t="s">
        <v>282</v>
      </c>
      <c r="G30" s="19">
        <f t="shared" si="0"/>
        <v>662.7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263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276</v>
      </c>
      <c r="F32" s="30"/>
      <c r="G32" s="19">
        <f t="shared" si="0"/>
        <v>352</v>
      </c>
    </row>
    <row r="33" spans="1:7" ht="12.75">
      <c r="A33" s="48" t="s">
        <v>233</v>
      </c>
      <c r="B33" s="49"/>
      <c r="C33" s="50"/>
      <c r="D33" s="1">
        <f>SUM(D6:D32)</f>
        <v>10221.65</v>
      </c>
      <c r="E33" s="30" t="s">
        <v>283</v>
      </c>
      <c r="F33" s="30" t="s">
        <v>285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Mishina</cp:lastModifiedBy>
  <cp:lastPrinted>2014-09-29T10:14:42Z</cp:lastPrinted>
  <dcterms:created xsi:type="dcterms:W3CDTF">2014-07-25T09:13:16Z</dcterms:created>
  <dcterms:modified xsi:type="dcterms:W3CDTF">2015-08-10T09:50:26Z</dcterms:modified>
  <cp:category/>
  <cp:version/>
  <cp:contentType/>
  <cp:contentStatus/>
</cp:coreProperties>
</file>